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as-c21\C21長谷山共有\管理係\電力入札一件\R6起案（R7使用分）\買電（クリーン２１長谷山）\1.入札起案\"/>
    </mc:Choice>
  </mc:AlternateContent>
  <xr:revisionPtr revIDLastSave="0" documentId="13_ncr:1_{5F5E1DD9-8E4C-4E88-8C71-FCBF7AD39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５－１内訳書（税抜）" sheetId="4" r:id="rId1"/>
    <sheet name="別紙様式５－２内訳書（税込）" sheetId="1" r:id="rId2"/>
  </sheets>
  <definedNames>
    <definedName name="_xlnm.Print_Area" localSheetId="0">'別紙様式５－１内訳書（税抜）'!$A$1:$J$48</definedName>
    <definedName name="_xlnm.Print_Area" localSheetId="1">'別紙様式５－２内訳書（税込）'!$A$1:$J$48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4" l="1"/>
  <c r="H37" i="4"/>
  <c r="H36" i="4"/>
  <c r="H35" i="4"/>
  <c r="H34" i="4"/>
  <c r="H33" i="4"/>
  <c r="H32" i="4"/>
  <c r="H31" i="4"/>
  <c r="H30" i="4"/>
  <c r="H29" i="4"/>
  <c r="H28" i="4"/>
  <c r="H27" i="4"/>
  <c r="H38" i="1"/>
  <c r="H37" i="1"/>
  <c r="H36" i="1"/>
  <c r="H35" i="1"/>
  <c r="H34" i="1"/>
  <c r="H33" i="1"/>
  <c r="H32" i="1"/>
  <c r="H31" i="1"/>
  <c r="H30" i="1"/>
  <c r="H29" i="1"/>
  <c r="H28" i="1"/>
  <c r="H27" i="1"/>
  <c r="E19" i="4" l="1"/>
  <c r="F39" i="4" l="1"/>
  <c r="E38" i="4"/>
  <c r="I38" i="4" s="1"/>
  <c r="E37" i="4"/>
  <c r="I37" i="4" s="1"/>
  <c r="E36" i="4"/>
  <c r="I36" i="4" s="1"/>
  <c r="E35" i="4"/>
  <c r="I35" i="4" s="1"/>
  <c r="E34" i="4"/>
  <c r="I34" i="4" s="1"/>
  <c r="E33" i="4"/>
  <c r="E32" i="4"/>
  <c r="I32" i="4" s="1"/>
  <c r="E31" i="4"/>
  <c r="I31" i="4" s="1"/>
  <c r="E30" i="4"/>
  <c r="I30" i="4" s="1"/>
  <c r="E29" i="4"/>
  <c r="E28" i="4"/>
  <c r="I28" i="4" s="1"/>
  <c r="E27" i="4"/>
  <c r="I27" i="4" s="1"/>
  <c r="F20" i="4"/>
  <c r="H19" i="4"/>
  <c r="I19" i="4" s="1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I8" i="4" l="1"/>
  <c r="I10" i="4"/>
  <c r="I16" i="4"/>
  <c r="I18" i="4"/>
  <c r="I9" i="4"/>
  <c r="I11" i="4"/>
  <c r="I15" i="4"/>
  <c r="I17" i="4"/>
  <c r="I33" i="4"/>
  <c r="I29" i="4"/>
  <c r="I14" i="4"/>
  <c r="I12" i="4"/>
  <c r="I13" i="4"/>
  <c r="I39" i="4" l="1"/>
  <c r="I20" i="4"/>
  <c r="E8" i="1"/>
  <c r="H41" i="4" l="1"/>
  <c r="E27" i="1"/>
  <c r="I27" i="1"/>
  <c r="H8" i="1"/>
  <c r="I8" i="1" l="1"/>
  <c r="E33" i="1" l="1"/>
  <c r="I33" i="1" s="1"/>
  <c r="F39" i="1" l="1"/>
  <c r="E38" i="1"/>
  <c r="I38" i="1" s="1"/>
  <c r="E37" i="1"/>
  <c r="I37" i="1" s="1"/>
  <c r="E36" i="1"/>
  <c r="I36" i="1" s="1"/>
  <c r="E35" i="1"/>
  <c r="I35" i="1" s="1"/>
  <c r="E34" i="1"/>
  <c r="I34" i="1" s="1"/>
  <c r="E32" i="1"/>
  <c r="I32" i="1" s="1"/>
  <c r="E31" i="1"/>
  <c r="I31" i="1" s="1"/>
  <c r="E30" i="1"/>
  <c r="I30" i="1" s="1"/>
  <c r="E29" i="1"/>
  <c r="I29" i="1" s="1"/>
  <c r="E28" i="1"/>
  <c r="I28" i="1" s="1"/>
  <c r="F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I10" i="1" l="1"/>
  <c r="I39" i="1"/>
  <c r="I12" i="1"/>
  <c r="I14" i="1"/>
  <c r="I16" i="1"/>
  <c r="I18" i="1"/>
  <c r="I9" i="1"/>
  <c r="I11" i="1"/>
  <c r="I13" i="1"/>
  <c r="I15" i="1"/>
  <c r="I17" i="1"/>
  <c r="I19" i="1"/>
  <c r="I20" i="1" l="1"/>
  <c r="H41" i="1" s="1"/>
  <c r="H43" i="1" s="1"/>
</calcChain>
</file>

<file path=xl/sharedStrings.xml><?xml version="1.0" encoding="utf-8"?>
<sst xmlns="http://schemas.openxmlformats.org/spreadsheetml/2006/main" count="186" uniqueCount="68">
  <si>
    <t>a</t>
    <phoneticPr fontId="1"/>
  </si>
  <si>
    <t>b</t>
    <phoneticPr fontId="1"/>
  </si>
  <si>
    <t>c</t>
    <phoneticPr fontId="1"/>
  </si>
  <si>
    <t>e</t>
    <phoneticPr fontId="1"/>
  </si>
  <si>
    <t>f</t>
    <phoneticPr fontId="1"/>
  </si>
  <si>
    <t>m</t>
    <phoneticPr fontId="1"/>
  </si>
  <si>
    <t>i</t>
    <phoneticPr fontId="1"/>
  </si>
  <si>
    <t>j</t>
    <phoneticPr fontId="1"/>
  </si>
  <si>
    <t>m</t>
    <phoneticPr fontId="1"/>
  </si>
  <si>
    <t>n</t>
    <phoneticPr fontId="1"/>
  </si>
  <si>
    <t>k</t>
  </si>
  <si>
    <t>別紙様式５－１（クリーン２１長谷山）</t>
    <rPh sb="0" eb="2">
      <t>ベッシ</t>
    </rPh>
    <rPh sb="2" eb="4">
      <t>ヨウシキ</t>
    </rPh>
    <rPh sb="14" eb="17">
      <t>ハセヤマ</t>
    </rPh>
    <phoneticPr fontId="1"/>
  </si>
  <si>
    <t>別紙様式５－２（クリーン２１長谷山）</t>
    <rPh sb="0" eb="2">
      <t>ベッシ</t>
    </rPh>
    <rPh sb="2" eb="4">
      <t>ヨウシキ</t>
    </rPh>
    <rPh sb="14" eb="17">
      <t>ハセヤマ</t>
    </rPh>
    <phoneticPr fontId="1"/>
  </si>
  <si>
    <t>入札金額内訳書（単価に消費税等相当額を含む場合）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タンカ</t>
    </rPh>
    <rPh sb="11" eb="15">
      <t>ショウヒゼイトウ</t>
    </rPh>
    <rPh sb="15" eb="17">
      <t>ソウトウ</t>
    </rPh>
    <rPh sb="17" eb="18">
      <t>ガク</t>
    </rPh>
    <rPh sb="19" eb="20">
      <t>フク</t>
    </rPh>
    <rPh sb="21" eb="23">
      <t>バアイ</t>
    </rPh>
    <phoneticPr fontId="1"/>
  </si>
  <si>
    <t>１．常時電力料金</t>
    <rPh sb="2" eb="4">
      <t>ジョウジ</t>
    </rPh>
    <rPh sb="4" eb="6">
      <t>デンリョク</t>
    </rPh>
    <rPh sb="6" eb="8">
      <t>リョウキン</t>
    </rPh>
    <phoneticPr fontId="1"/>
  </si>
  <si>
    <t>契約電力</t>
    <rPh sb="0" eb="2">
      <t>ケイヤク</t>
    </rPh>
    <rPh sb="2" eb="4">
      <t>デンリョク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</si>
  <si>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</si>
  <si>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力率</t>
    <rPh sb="0" eb="1">
      <t>リキ</t>
    </rPh>
    <rPh sb="1" eb="2">
      <t>リツ</t>
    </rPh>
    <phoneticPr fontId="1"/>
  </si>
  <si>
    <t>基本料金</t>
    <rPh sb="0" eb="2">
      <t>キホン</t>
    </rPh>
    <rPh sb="2" eb="4">
      <t>リョウキン</t>
    </rPh>
    <phoneticPr fontId="1"/>
  </si>
  <si>
    <t>予定使用</t>
    <rPh sb="0" eb="2">
      <t>ヨテイ</t>
    </rPh>
    <rPh sb="2" eb="4">
      <t>シヨウ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</si>
  <si>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</si>
  <si>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合計</t>
    <rPh sb="0" eb="2">
      <t>ゴウケイ</t>
    </rPh>
    <phoneticPr fontId="1"/>
  </si>
  <si>
    <t>調整</t>
    <rPh sb="0" eb="2">
      <t>チョウセイ</t>
    </rPh>
    <phoneticPr fontId="1"/>
  </si>
  <si>
    <t>電力量</t>
  </si>
  <si>
    <t>単価</t>
    <rPh sb="0" eb="2">
      <t>タンカ</t>
    </rPh>
    <phoneticPr fontId="1"/>
  </si>
  <si>
    <t>※各月単位で小
 数点以下切捨</t>
    <rPh sb="1" eb="3">
      <t>カクツキ</t>
    </rPh>
    <rPh sb="3" eb="5">
      <t>タンイ</t>
    </rPh>
    <rPh sb="6" eb="7">
      <t>コ</t>
    </rPh>
    <rPh sb="9" eb="10">
      <t>スウ</t>
    </rPh>
    <rPh sb="10" eb="11">
      <t>テン</t>
    </rPh>
    <rPh sb="11" eb="13">
      <t>イカ</t>
    </rPh>
    <rPh sb="13" eb="15">
      <t>キリス</t>
    </rPh>
    <phoneticPr fontId="1"/>
  </si>
  <si>
    <t>（kW）</t>
    <phoneticPr fontId="1"/>
  </si>
  <si>
    <t>（円/kW）</t>
    <rPh sb="1" eb="2">
      <t>エン</t>
    </rPh>
    <phoneticPr fontId="1"/>
  </si>
  <si>
    <t>（円）</t>
    <rPh sb="1" eb="2">
      <t>エン</t>
    </rPh>
    <phoneticPr fontId="1"/>
  </si>
  <si>
    <t>（kWh）</t>
    <phoneticPr fontId="1"/>
  </si>
  <si>
    <t>（円/kWh）</t>
    <rPh sb="1" eb="2">
      <t>エン</t>
    </rPh>
    <phoneticPr fontId="1"/>
  </si>
  <si>
    <t>d（=a×b×c）</t>
    <phoneticPr fontId="1"/>
  </si>
  <si>
    <t>g（=e×f）</t>
    <phoneticPr fontId="1"/>
  </si>
  <si>
    <t>h（=d+g）</t>
    <phoneticPr fontId="1"/>
  </si>
  <si>
    <t>合　計</t>
    <rPh sb="0" eb="1">
      <t>ゴウ</t>
    </rPh>
    <rPh sb="2" eb="3">
      <t>ケイ</t>
    </rPh>
    <phoneticPr fontId="1"/>
  </si>
  <si>
    <t>…①</t>
    <phoneticPr fontId="1"/>
  </si>
  <si>
    <t>２．自家発補給電力料金</t>
    <rPh sb="2" eb="4">
      <t>ジカ</t>
    </rPh>
    <rPh sb="4" eb="5">
      <t>パツ</t>
    </rPh>
    <rPh sb="5" eb="7">
      <t>ホキュウ</t>
    </rPh>
    <rPh sb="7" eb="9">
      <t>デンリョク</t>
    </rPh>
    <rPh sb="9" eb="11">
      <t>リョウキン</t>
    </rPh>
    <phoneticPr fontId="1"/>
  </si>
  <si>
    <t>力率</t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</si>
  <si>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</si>
  <si>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調整</t>
  </si>
  <si>
    <t>※定期補修による</t>
    <rPh sb="1" eb="3">
      <t>テイキ</t>
    </rPh>
    <rPh sb="3" eb="5">
      <t>ホシュウ</t>
    </rPh>
    <phoneticPr fontId="1"/>
  </si>
  <si>
    <t>l（=i×j×k）</t>
    <phoneticPr fontId="1"/>
  </si>
  <si>
    <t>o(=m×n）</t>
    <phoneticPr fontId="1"/>
  </si>
  <si>
    <t>p（=l+o）</t>
    <phoneticPr fontId="1"/>
  </si>
  <si>
    <t>…②</t>
    <phoneticPr fontId="1"/>
  </si>
  <si>
    <t>①+②＝</t>
    <phoneticPr fontId="1"/>
  </si>
  <si>
    <t>…③</t>
    <phoneticPr fontId="1"/>
  </si>
  <si>
    <t>入札書記入額　③÷1.10（小数点以下切り上げ）＝</t>
    <rPh sb="0" eb="2">
      <t>ニュウサツ</t>
    </rPh>
    <rPh sb="2" eb="3">
      <t>ショ</t>
    </rPh>
    <rPh sb="3" eb="5">
      <t>キニュウ</t>
    </rPh>
    <rPh sb="5" eb="6">
      <t>ガク</t>
    </rPh>
    <rPh sb="14" eb="17">
      <t>ショウスウテン</t>
    </rPh>
    <rPh sb="17" eb="19">
      <t>イカ</t>
    </rPh>
    <rPh sb="19" eb="20">
      <t>キ</t>
    </rPh>
    <rPh sb="21" eb="22">
      <t>ア</t>
    </rPh>
    <phoneticPr fontId="1"/>
  </si>
  <si>
    <t>※入札書に記載する額と同額になること。</t>
    <rPh sb="1" eb="3">
      <t>ニュウサツ</t>
    </rPh>
    <rPh sb="3" eb="4">
      <t>ショ</t>
    </rPh>
    <rPh sb="5" eb="7">
      <t>キサイ</t>
    </rPh>
    <rPh sb="9" eb="10">
      <t>ガク</t>
    </rPh>
    <rPh sb="11" eb="13">
      <t>ドウガク</t>
    </rPh>
    <phoneticPr fontId="1"/>
  </si>
  <si>
    <t>（留意事項）</t>
    <rPh sb="1" eb="3">
      <t>リュウイ</t>
    </rPh>
    <rPh sb="3" eb="5">
      <t>ジコウ</t>
    </rPh>
    <phoneticPr fontId="1"/>
  </si>
  <si>
    <t>　１．各単価（b欄、f欄、j欄及びn欄）は、消費税等相当額（税率10%）を含む単価とし、小数点以下第2位まで記入する。</t>
    <rPh sb="3" eb="4">
      <t>カク</t>
    </rPh>
    <rPh sb="4" eb="6">
      <t>タンカ</t>
    </rPh>
    <rPh sb="14" eb="15">
      <t>ラン</t>
    </rPh>
    <rPh sb="15" eb="16">
      <t>オヨ</t>
    </rPh>
    <rPh sb="18" eb="19">
      <t>ラン</t>
    </rPh>
    <rPh sb="22" eb="25">
      <t>ショウヒゼイ</t>
    </rPh>
    <rPh sb="25" eb="26">
      <t>トウ</t>
    </rPh>
    <rPh sb="26" eb="28">
      <t>ソウトウ</t>
    </rPh>
    <rPh sb="28" eb="29">
      <t>ガク</t>
    </rPh>
    <rPh sb="30" eb="32">
      <t>ゼイリツ</t>
    </rPh>
    <rPh sb="37" eb="38">
      <t>フク</t>
    </rPh>
    <rPh sb="39" eb="41">
      <t>タンカ</t>
    </rPh>
    <rPh sb="44" eb="47">
      <t>ショウスウテン</t>
    </rPh>
    <rPh sb="47" eb="49">
      <t>イカ</t>
    </rPh>
    <rPh sb="49" eb="50">
      <t>ダイ</t>
    </rPh>
    <rPh sb="51" eb="52">
      <t>イ</t>
    </rPh>
    <rPh sb="54" eb="56">
      <t>キニュウ</t>
    </rPh>
    <phoneticPr fontId="1"/>
  </si>
  <si>
    <t>　２．力率調整（c欄及びk欄）については、力率の想定値100％から0.85とする。ただし、自家発補給電力の不使用月については0.2とする。</t>
    <rPh sb="3" eb="4">
      <t>リキ</t>
    </rPh>
    <rPh sb="4" eb="5">
      <t>リツ</t>
    </rPh>
    <rPh sb="5" eb="7">
      <t>チョウセイ</t>
    </rPh>
    <rPh sb="9" eb="10">
      <t>ラン</t>
    </rPh>
    <rPh sb="10" eb="11">
      <t>オヨ</t>
    </rPh>
    <rPh sb="13" eb="14">
      <t>ラン</t>
    </rPh>
    <rPh sb="21" eb="22">
      <t>リキ</t>
    </rPh>
    <rPh sb="22" eb="23">
      <t>リツ</t>
    </rPh>
    <rPh sb="24" eb="26">
      <t>ソウテイ</t>
    </rPh>
    <rPh sb="26" eb="27">
      <t>チ</t>
    </rPh>
    <rPh sb="45" eb="47">
      <t>ジカ</t>
    </rPh>
    <rPh sb="47" eb="48">
      <t>ハツ</t>
    </rPh>
    <rPh sb="48" eb="50">
      <t>ホキュウ</t>
    </rPh>
    <rPh sb="50" eb="52">
      <t>デンリョク</t>
    </rPh>
    <rPh sb="53" eb="56">
      <t>フシヨウ</t>
    </rPh>
    <rPh sb="56" eb="57">
      <t>ツキ</t>
    </rPh>
    <phoneticPr fontId="1"/>
  </si>
  <si>
    <t>　３．合計（h欄及びp欄）は月毎に小数点以下を切り捨てる。</t>
    <rPh sb="3" eb="5">
      <t>ゴウケイ</t>
    </rPh>
    <rPh sb="7" eb="8">
      <t>ラン</t>
    </rPh>
    <rPh sb="8" eb="9">
      <t>オヨ</t>
    </rPh>
    <rPh sb="11" eb="12">
      <t>ラン</t>
    </rPh>
    <rPh sb="14" eb="16">
      <t>ツキゴト</t>
    </rPh>
    <rPh sb="17" eb="20">
      <t>ショウスウテン</t>
    </rPh>
    <rPh sb="20" eb="22">
      <t>イカ</t>
    </rPh>
    <rPh sb="23" eb="24">
      <t>キ</t>
    </rPh>
    <rPh sb="25" eb="26">
      <t>ス</t>
    </rPh>
    <phoneticPr fontId="1"/>
  </si>
  <si>
    <t>入札金額内訳書（単価に消費税等相当額を含まない場合）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タンカ</t>
    </rPh>
    <rPh sb="11" eb="15">
      <t>ショウヒゼイトウ</t>
    </rPh>
    <rPh sb="15" eb="17">
      <t>ソウトウ</t>
    </rPh>
    <rPh sb="17" eb="18">
      <t>ガク</t>
    </rPh>
    <rPh sb="19" eb="20">
      <t>フク</t>
    </rPh>
    <rPh sb="23" eb="25">
      <t>バアイ</t>
    </rPh>
    <phoneticPr fontId="1"/>
  </si>
  <si>
    <t>　　入札書記入額　①+②＝</t>
    <phoneticPr fontId="1"/>
  </si>
  <si>
    <t>　１．各単価（b欄、f欄、j欄及びn欄）は、消費税等相当額を含まない単価とし、小数点以下第2位まで記入する。</t>
    <rPh sb="3" eb="4">
      <t>カク</t>
    </rPh>
    <rPh sb="4" eb="6">
      <t>タンカ</t>
    </rPh>
    <rPh sb="14" eb="15">
      <t>ラン</t>
    </rPh>
    <rPh sb="15" eb="16">
      <t>オヨ</t>
    </rPh>
    <rPh sb="18" eb="19">
      <t>ラン</t>
    </rPh>
    <phoneticPr fontId="1"/>
  </si>
  <si>
    <t>令和7年4月</t>
  </si>
  <si>
    <t>令和7年5月</t>
  </si>
  <si>
    <t>令和7年6月</t>
  </si>
  <si>
    <t>令和7年7月</t>
  </si>
  <si>
    <t>令和7年8月</t>
  </si>
  <si>
    <t>令和7年9月</t>
  </si>
  <si>
    <t>令和7年10月</t>
  </si>
  <si>
    <t>令和7年11月</t>
  </si>
  <si>
    <t>令和7年12月</t>
  </si>
  <si>
    <t>令和8年1月</t>
  </si>
  <si>
    <t>令和8年2月</t>
  </si>
  <si>
    <t>令和8年3月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</si>
</sst>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00B0F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hair">
        <color auto="1"/>
      </diagonal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 diagonalUp="1">
      <left style="thin">
        <color indexed="64"/>
      </left>
      <right style="medium">
        <color auto="1"/>
      </right>
      <top style="double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0" fontId="7" fillId="0" borderId="0"/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177" fontId="3" fillId="2" borderId="13" xfId="0" applyNumberFormat="1" applyFont="1" applyFill="1" applyBorder="1">
      <alignment vertical="center"/>
    </xf>
    <xf numFmtId="177" fontId="4" fillId="2" borderId="14" xfId="0" applyNumberFormat="1" applyFont="1" applyFill="1" applyBorder="1">
      <alignment vertical="center"/>
    </xf>
    <xf numFmtId="177" fontId="10" fillId="2" borderId="15" xfId="0" applyNumberFormat="1" applyFont="1" applyFill="1" applyBorder="1">
      <alignment vertical="center"/>
    </xf>
    <xf numFmtId="3" fontId="4" fillId="2" borderId="20" xfId="0" applyNumberFormat="1" applyFont="1" applyFill="1" applyBorder="1" applyAlignment="1">
      <alignment horizontal="right" vertical="center" wrapText="1"/>
    </xf>
    <xf numFmtId="177" fontId="3" fillId="2" borderId="14" xfId="0" applyNumberFormat="1" applyFont="1" applyFill="1" applyBorder="1">
      <alignment vertical="center"/>
    </xf>
    <xf numFmtId="176" fontId="10" fillId="2" borderId="15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3" fillId="2" borderId="14" xfId="0" applyFont="1" applyFill="1" applyBorder="1">
      <alignment vertical="center"/>
    </xf>
    <xf numFmtId="177" fontId="4" fillId="2" borderId="21" xfId="0" applyNumberFormat="1" applyFont="1" applyFill="1" applyBorder="1">
      <alignment vertical="center"/>
    </xf>
    <xf numFmtId="0" fontId="4" fillId="2" borderId="14" xfId="0" applyFont="1" applyFill="1" applyBorder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center" vertical="top" textRotation="180"/>
    </xf>
    <xf numFmtId="0" fontId="5" fillId="2" borderId="0" xfId="0" applyFont="1" applyFill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>
      <alignment vertical="center"/>
    </xf>
    <xf numFmtId="176" fontId="3" fillId="2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4" fillId="2" borderId="2" xfId="0" applyNumberFormat="1" applyFont="1" applyFill="1" applyBorder="1">
      <alignment vertical="center"/>
    </xf>
    <xf numFmtId="177" fontId="10" fillId="2" borderId="24" xfId="0" applyNumberFormat="1" applyFont="1" applyFill="1" applyBorder="1">
      <alignment vertical="center"/>
    </xf>
    <xf numFmtId="3" fontId="4" fillId="2" borderId="16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>
      <alignment vertical="center"/>
    </xf>
    <xf numFmtId="176" fontId="10" fillId="2" borderId="24" xfId="0" applyNumberFormat="1" applyFont="1" applyFill="1" applyBorder="1">
      <alignment vertical="center"/>
    </xf>
    <xf numFmtId="0" fontId="3" fillId="2" borderId="25" xfId="0" applyFont="1" applyFill="1" applyBorder="1">
      <alignment vertical="center"/>
    </xf>
    <xf numFmtId="177" fontId="3" fillId="2" borderId="26" xfId="0" applyNumberFormat="1" applyFont="1" applyFill="1" applyBorder="1">
      <alignment vertical="center"/>
    </xf>
    <xf numFmtId="177" fontId="4" fillId="2" borderId="26" xfId="0" applyNumberFormat="1" applyFont="1" applyFill="1" applyBorder="1">
      <alignment vertical="center"/>
    </xf>
    <xf numFmtId="177" fontId="4" fillId="2" borderId="27" xfId="0" applyNumberFormat="1" applyFont="1" applyFill="1" applyBorder="1">
      <alignment vertical="center"/>
    </xf>
    <xf numFmtId="177" fontId="4" fillId="2" borderId="28" xfId="0" applyNumberFormat="1" applyFont="1" applyFill="1" applyBorder="1">
      <alignment vertical="center"/>
    </xf>
    <xf numFmtId="176" fontId="4" fillId="2" borderId="29" xfId="0" applyNumberFormat="1" applyFont="1" applyFill="1" applyBorder="1">
      <alignment vertical="center"/>
    </xf>
    <xf numFmtId="176" fontId="10" fillId="2" borderId="30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177" fontId="4" fillId="2" borderId="31" xfId="0" applyNumberFormat="1" applyFont="1" applyFill="1" applyBorder="1">
      <alignment vertical="center"/>
    </xf>
    <xf numFmtId="176" fontId="4" fillId="2" borderId="32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76" fontId="10" fillId="2" borderId="22" xfId="0" applyNumberFormat="1" applyFont="1" applyFill="1" applyBorder="1" applyAlignment="1">
      <alignment horizontal="right" vertical="center"/>
    </xf>
    <xf numFmtId="176" fontId="10" fillId="2" borderId="23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zoomScaleNormal="100" workbookViewId="0"/>
  </sheetViews>
  <sheetFormatPr defaultRowHeight="13.5" x14ac:dyDescent="0.1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62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 x14ac:dyDescent="0.15">
      <c r="A1" s="1" t="s">
        <v>11</v>
      </c>
    </row>
    <row r="2" spans="1:14" ht="17.25" customHeight="1" x14ac:dyDescent="0.15">
      <c r="A2" s="81" t="s">
        <v>53</v>
      </c>
      <c r="B2" s="81"/>
      <c r="C2" s="81"/>
      <c r="D2" s="81"/>
      <c r="E2" s="81"/>
      <c r="F2" s="81"/>
      <c r="G2" s="81"/>
      <c r="H2" s="81"/>
      <c r="I2" s="81"/>
      <c r="J2" s="58"/>
      <c r="K2" s="58"/>
      <c r="L2" s="58"/>
      <c r="M2" s="58"/>
      <c r="N2" s="58"/>
    </row>
    <row r="3" spans="1:14" s="2" customFormat="1" ht="12.75" thickBot="1" x14ac:dyDescent="0.2">
      <c r="A3" s="2" t="s">
        <v>14</v>
      </c>
      <c r="L3" s="59"/>
    </row>
    <row r="4" spans="1:14" s="2" customFormat="1" ht="12.95" customHeight="1" x14ac:dyDescent="0.15">
      <c r="A4" s="3"/>
      <c r="B4" s="4" t="s">
        <v>15</v>
      </c>
      <c r="C4" s="4" t="s">
        <v>16</v>
      </c>
      <c r="D4" s="5" t="s">
        <v>17</v>
      </c>
      <c r="E4" s="6" t="s">
        <v>18</v>
      </c>
      <c r="F4" s="7" t="s">
        <v>19</v>
      </c>
      <c r="G4" s="8" t="s">
        <v>20</v>
      </c>
      <c r="H4" s="6" t="s">
        <v>20</v>
      </c>
      <c r="I4" s="6" t="s">
        <v>21</v>
      </c>
      <c r="J4" s="59"/>
    </row>
    <row r="5" spans="1:14" s="2" customFormat="1" ht="19.5" customHeight="1" x14ac:dyDescent="0.15">
      <c r="A5" s="9"/>
      <c r="B5" s="9"/>
      <c r="C5" s="9"/>
      <c r="D5" s="10" t="s">
        <v>22</v>
      </c>
      <c r="E5" s="11"/>
      <c r="F5" s="12" t="s">
        <v>23</v>
      </c>
      <c r="G5" s="10" t="s">
        <v>24</v>
      </c>
      <c r="H5" s="11"/>
      <c r="I5" s="13" t="s">
        <v>25</v>
      </c>
      <c r="J5" s="59"/>
    </row>
    <row r="6" spans="1:14" s="2" customFormat="1" ht="12.95" customHeight="1" x14ac:dyDescent="0.15">
      <c r="A6" s="9"/>
      <c r="B6" s="14" t="s">
        <v>26</v>
      </c>
      <c r="C6" s="14" t="s">
        <v>27</v>
      </c>
      <c r="D6" s="15"/>
      <c r="E6" s="16" t="s">
        <v>28</v>
      </c>
      <c r="F6" s="17" t="s">
        <v>29</v>
      </c>
      <c r="G6" s="10" t="s">
        <v>30</v>
      </c>
      <c r="H6" s="16" t="s">
        <v>28</v>
      </c>
      <c r="I6" s="16" t="s">
        <v>28</v>
      </c>
      <c r="J6" s="59"/>
    </row>
    <row r="7" spans="1:14" s="2" customFormat="1" ht="14.25" customHeight="1" x14ac:dyDescent="0.15">
      <c r="A7" s="18"/>
      <c r="B7" s="19" t="s">
        <v>0</v>
      </c>
      <c r="C7" s="19" t="s">
        <v>1</v>
      </c>
      <c r="D7" s="20" t="s">
        <v>2</v>
      </c>
      <c r="E7" s="21" t="s">
        <v>31</v>
      </c>
      <c r="F7" s="22" t="s">
        <v>3</v>
      </c>
      <c r="G7" s="20" t="s">
        <v>4</v>
      </c>
      <c r="H7" s="21" t="s">
        <v>32</v>
      </c>
      <c r="I7" s="21" t="s">
        <v>33</v>
      </c>
      <c r="J7" s="59"/>
    </row>
    <row r="8" spans="1:14" s="2" customFormat="1" ht="12.95" customHeight="1" x14ac:dyDescent="0.15">
      <c r="A8" s="23" t="s">
        <v>56</v>
      </c>
      <c r="B8" s="24">
        <v>500</v>
      </c>
      <c r="C8" s="25"/>
      <c r="D8" s="26">
        <v>0.85</v>
      </c>
      <c r="E8" s="27">
        <f>B8*C8*D8</f>
        <v>0</v>
      </c>
      <c r="F8" s="28">
        <v>3900</v>
      </c>
      <c r="G8" s="29"/>
      <c r="H8" s="27">
        <f>F8*G8</f>
        <v>0</v>
      </c>
      <c r="I8" s="30">
        <f t="shared" ref="I8:I19" si="0">ROUNDDOWN(E8+H8,0)</f>
        <v>0</v>
      </c>
    </row>
    <row r="9" spans="1:14" s="2" customFormat="1" ht="12.95" customHeight="1" x14ac:dyDescent="0.15">
      <c r="A9" s="23" t="s">
        <v>57</v>
      </c>
      <c r="B9" s="24">
        <v>500</v>
      </c>
      <c r="C9" s="25"/>
      <c r="D9" s="26">
        <v>0.85</v>
      </c>
      <c r="E9" s="27">
        <f t="shared" ref="E9:E18" si="1">B9*C9*D9</f>
        <v>0</v>
      </c>
      <c r="F9" s="28">
        <v>2280</v>
      </c>
      <c r="G9" s="29"/>
      <c r="H9" s="27">
        <f t="shared" ref="H9:H19" si="2">F9*G9</f>
        <v>0</v>
      </c>
      <c r="I9" s="30">
        <f t="shared" si="0"/>
        <v>0</v>
      </c>
    </row>
    <row r="10" spans="1:14" s="2" customFormat="1" ht="12.95" customHeight="1" x14ac:dyDescent="0.15">
      <c r="A10" s="23" t="s">
        <v>58</v>
      </c>
      <c r="B10" s="24">
        <v>500</v>
      </c>
      <c r="C10" s="25"/>
      <c r="D10" s="26">
        <v>0.85</v>
      </c>
      <c r="E10" s="27">
        <f t="shared" si="1"/>
        <v>0</v>
      </c>
      <c r="F10" s="28">
        <v>95</v>
      </c>
      <c r="G10" s="29"/>
      <c r="H10" s="27">
        <f t="shared" si="2"/>
        <v>0</v>
      </c>
      <c r="I10" s="30">
        <f t="shared" si="0"/>
        <v>0</v>
      </c>
    </row>
    <row r="11" spans="1:14" s="2" customFormat="1" ht="12.95" customHeight="1" x14ac:dyDescent="0.15">
      <c r="A11" s="23" t="s">
        <v>59</v>
      </c>
      <c r="B11" s="24">
        <v>500</v>
      </c>
      <c r="C11" s="25"/>
      <c r="D11" s="26">
        <v>0.85</v>
      </c>
      <c r="E11" s="27">
        <f t="shared" si="1"/>
        <v>0</v>
      </c>
      <c r="F11" s="28">
        <v>3155</v>
      </c>
      <c r="G11" s="29"/>
      <c r="H11" s="27">
        <f t="shared" si="2"/>
        <v>0</v>
      </c>
      <c r="I11" s="30">
        <f t="shared" si="0"/>
        <v>0</v>
      </c>
    </row>
    <row r="12" spans="1:14" s="2" customFormat="1" ht="12.95" customHeight="1" x14ac:dyDescent="0.15">
      <c r="A12" s="23" t="s">
        <v>60</v>
      </c>
      <c r="B12" s="24">
        <v>500</v>
      </c>
      <c r="C12" s="25"/>
      <c r="D12" s="26">
        <v>0.85</v>
      </c>
      <c r="E12" s="27">
        <f t="shared" si="1"/>
        <v>0</v>
      </c>
      <c r="F12" s="28">
        <v>3030</v>
      </c>
      <c r="G12" s="29"/>
      <c r="H12" s="27">
        <f t="shared" si="2"/>
        <v>0</v>
      </c>
      <c r="I12" s="30">
        <f t="shared" si="0"/>
        <v>0</v>
      </c>
    </row>
    <row r="13" spans="1:14" s="2" customFormat="1" ht="12.95" customHeight="1" x14ac:dyDescent="0.15">
      <c r="A13" s="23" t="s">
        <v>61</v>
      </c>
      <c r="B13" s="24">
        <v>500</v>
      </c>
      <c r="C13" s="25"/>
      <c r="D13" s="26">
        <v>0.85</v>
      </c>
      <c r="E13" s="27">
        <f t="shared" si="1"/>
        <v>0</v>
      </c>
      <c r="F13" s="28">
        <v>80</v>
      </c>
      <c r="G13" s="29"/>
      <c r="H13" s="27">
        <f t="shared" si="2"/>
        <v>0</v>
      </c>
      <c r="I13" s="30">
        <f t="shared" si="0"/>
        <v>0</v>
      </c>
    </row>
    <row r="14" spans="1:14" s="2" customFormat="1" ht="12.95" customHeight="1" x14ac:dyDescent="0.15">
      <c r="A14" s="23" t="s">
        <v>62</v>
      </c>
      <c r="B14" s="24">
        <v>500</v>
      </c>
      <c r="C14" s="25"/>
      <c r="D14" s="26">
        <v>0.85</v>
      </c>
      <c r="E14" s="27">
        <f t="shared" si="1"/>
        <v>0</v>
      </c>
      <c r="F14" s="28">
        <v>2530</v>
      </c>
      <c r="G14" s="29"/>
      <c r="H14" s="27">
        <f t="shared" si="2"/>
        <v>0</v>
      </c>
      <c r="I14" s="30">
        <f t="shared" si="0"/>
        <v>0</v>
      </c>
    </row>
    <row r="15" spans="1:14" s="2" customFormat="1" ht="12.95" customHeight="1" x14ac:dyDescent="0.15">
      <c r="A15" s="23" t="s">
        <v>63</v>
      </c>
      <c r="B15" s="24">
        <v>500</v>
      </c>
      <c r="C15" s="25"/>
      <c r="D15" s="26">
        <v>0.85</v>
      </c>
      <c r="E15" s="27">
        <f t="shared" si="1"/>
        <v>0</v>
      </c>
      <c r="F15" s="28">
        <v>2900</v>
      </c>
      <c r="G15" s="29"/>
      <c r="H15" s="27">
        <f t="shared" si="2"/>
        <v>0</v>
      </c>
      <c r="I15" s="30">
        <f t="shared" si="0"/>
        <v>0</v>
      </c>
    </row>
    <row r="16" spans="1:14" s="2" customFormat="1" ht="12.95" customHeight="1" x14ac:dyDescent="0.15">
      <c r="A16" s="23" t="s">
        <v>64</v>
      </c>
      <c r="B16" s="24">
        <v>500</v>
      </c>
      <c r="C16" s="25"/>
      <c r="D16" s="26">
        <v>0.85</v>
      </c>
      <c r="E16" s="27">
        <f t="shared" si="1"/>
        <v>0</v>
      </c>
      <c r="F16" s="28">
        <v>2530</v>
      </c>
      <c r="G16" s="29"/>
      <c r="H16" s="27">
        <f t="shared" si="2"/>
        <v>0</v>
      </c>
      <c r="I16" s="30">
        <f t="shared" si="0"/>
        <v>0</v>
      </c>
    </row>
    <row r="17" spans="1:13" s="2" customFormat="1" ht="12.95" customHeight="1" x14ac:dyDescent="0.15">
      <c r="A17" s="23" t="s">
        <v>65</v>
      </c>
      <c r="B17" s="24">
        <v>500</v>
      </c>
      <c r="C17" s="25"/>
      <c r="D17" s="26">
        <v>0.85</v>
      </c>
      <c r="E17" s="27">
        <f t="shared" si="1"/>
        <v>0</v>
      </c>
      <c r="F17" s="28">
        <v>3155</v>
      </c>
      <c r="G17" s="29"/>
      <c r="H17" s="27">
        <f t="shared" si="2"/>
        <v>0</v>
      </c>
      <c r="I17" s="30">
        <f t="shared" si="0"/>
        <v>0</v>
      </c>
    </row>
    <row r="18" spans="1:13" s="2" customFormat="1" ht="12.95" customHeight="1" x14ac:dyDescent="0.15">
      <c r="A18" s="23" t="s">
        <v>66</v>
      </c>
      <c r="B18" s="24">
        <v>500</v>
      </c>
      <c r="C18" s="25"/>
      <c r="D18" s="26">
        <v>0.85</v>
      </c>
      <c r="E18" s="27">
        <f t="shared" si="1"/>
        <v>0</v>
      </c>
      <c r="F18" s="28">
        <v>200</v>
      </c>
      <c r="G18" s="29"/>
      <c r="H18" s="27">
        <f t="shared" si="2"/>
        <v>0</v>
      </c>
      <c r="I18" s="30">
        <f t="shared" si="0"/>
        <v>0</v>
      </c>
    </row>
    <row r="19" spans="1:13" s="2" customFormat="1" ht="12.95" customHeight="1" thickBot="1" x14ac:dyDescent="0.2">
      <c r="A19" s="3" t="s">
        <v>67</v>
      </c>
      <c r="B19" s="63">
        <v>500</v>
      </c>
      <c r="C19" s="64"/>
      <c r="D19" s="65">
        <v>0.85</v>
      </c>
      <c r="E19" s="66">
        <f>B19*C19*D19</f>
        <v>0</v>
      </c>
      <c r="F19" s="67">
        <v>3155</v>
      </c>
      <c r="G19" s="68"/>
      <c r="H19" s="66">
        <f t="shared" si="2"/>
        <v>0</v>
      </c>
      <c r="I19" s="69">
        <f t="shared" si="0"/>
        <v>0</v>
      </c>
    </row>
    <row r="20" spans="1:13" s="2" customFormat="1" ht="12.95" customHeight="1" thickTop="1" thickBot="1" x14ac:dyDescent="0.2">
      <c r="A20" s="70" t="s">
        <v>34</v>
      </c>
      <c r="B20" s="71"/>
      <c r="C20" s="72"/>
      <c r="D20" s="73"/>
      <c r="E20" s="74"/>
      <c r="F20" s="75">
        <f>SUM(F8:F19)</f>
        <v>27010</v>
      </c>
      <c r="G20" s="73"/>
      <c r="H20" s="74"/>
      <c r="I20" s="76">
        <f>SUM(I8:I19)</f>
        <v>0</v>
      </c>
      <c r="J20" s="2" t="s">
        <v>35</v>
      </c>
    </row>
    <row r="21" spans="1:13" s="2" customFormat="1" ht="9" customHeight="1" x14ac:dyDescent="0.15">
      <c r="C21" s="31"/>
      <c r="D21" s="31"/>
      <c r="E21" s="31"/>
      <c r="F21" s="31"/>
      <c r="G21" s="31"/>
      <c r="H21" s="31"/>
      <c r="I21" s="31"/>
      <c r="J21" s="31"/>
      <c r="K21" s="31"/>
    </row>
    <row r="22" spans="1:13" s="2" customFormat="1" ht="12.75" customHeight="1" thickBot="1" x14ac:dyDescent="0.2">
      <c r="A22" s="2" t="s">
        <v>36</v>
      </c>
      <c r="C22" s="31"/>
      <c r="D22" s="31"/>
      <c r="E22" s="31"/>
      <c r="F22" s="31"/>
      <c r="G22" s="31"/>
      <c r="H22" s="31"/>
      <c r="I22" s="31"/>
      <c r="J22" s="31"/>
      <c r="K22" s="31"/>
    </row>
    <row r="23" spans="1:13" s="2" customFormat="1" ht="12.95" customHeight="1" x14ac:dyDescent="0.15">
      <c r="A23" s="3"/>
      <c r="B23" s="4" t="s">
        <v>15</v>
      </c>
      <c r="C23" s="32" t="s">
        <v>16</v>
      </c>
      <c r="D23" s="8" t="s">
        <v>37</v>
      </c>
      <c r="E23" s="33" t="s">
        <v>18</v>
      </c>
      <c r="F23" s="34" t="s">
        <v>38</v>
      </c>
      <c r="G23" s="8" t="s">
        <v>20</v>
      </c>
      <c r="H23" s="33" t="s">
        <v>20</v>
      </c>
      <c r="I23" s="33" t="s">
        <v>21</v>
      </c>
    </row>
    <row r="24" spans="1:13" s="2" customFormat="1" ht="21" customHeight="1" x14ac:dyDescent="0.15">
      <c r="A24" s="9"/>
      <c r="B24" s="9"/>
      <c r="C24" s="35"/>
      <c r="D24" s="36" t="s">
        <v>39</v>
      </c>
      <c r="E24" s="37"/>
      <c r="F24" s="38" t="s">
        <v>40</v>
      </c>
      <c r="G24" s="36" t="s">
        <v>24</v>
      </c>
      <c r="H24" s="37"/>
      <c r="I24" s="39" t="s">
        <v>25</v>
      </c>
    </row>
    <row r="25" spans="1:13" s="2" customFormat="1" ht="12.95" customHeight="1" x14ac:dyDescent="0.15">
      <c r="A25" s="9"/>
      <c r="B25" s="14" t="s">
        <v>26</v>
      </c>
      <c r="C25" s="40" t="s">
        <v>27</v>
      </c>
      <c r="D25" s="41"/>
      <c r="E25" s="42" t="s">
        <v>28</v>
      </c>
      <c r="F25" s="43" t="s">
        <v>29</v>
      </c>
      <c r="G25" s="36" t="s">
        <v>30</v>
      </c>
      <c r="H25" s="42" t="s">
        <v>28</v>
      </c>
      <c r="I25" s="42" t="s">
        <v>28</v>
      </c>
    </row>
    <row r="26" spans="1:13" s="2" customFormat="1" ht="14.25" customHeight="1" x14ac:dyDescent="0.15">
      <c r="A26" s="18"/>
      <c r="B26" s="19" t="s">
        <v>6</v>
      </c>
      <c r="C26" s="44" t="s">
        <v>7</v>
      </c>
      <c r="D26" s="45" t="s">
        <v>10</v>
      </c>
      <c r="E26" s="46" t="s">
        <v>41</v>
      </c>
      <c r="F26" s="47" t="s">
        <v>5</v>
      </c>
      <c r="G26" s="45" t="s">
        <v>9</v>
      </c>
      <c r="H26" s="46" t="s">
        <v>42</v>
      </c>
      <c r="I26" s="46" t="s">
        <v>43</v>
      </c>
      <c r="M26" s="62"/>
    </row>
    <row r="27" spans="1:13" s="2" customFormat="1" ht="12.95" customHeight="1" x14ac:dyDescent="0.15">
      <c r="A27" s="23" t="s">
        <v>56</v>
      </c>
      <c r="B27" s="24">
        <v>1300</v>
      </c>
      <c r="C27" s="25"/>
      <c r="D27" s="48">
        <v>0.2</v>
      </c>
      <c r="E27" s="27">
        <f>B27*C27*D27</f>
        <v>0</v>
      </c>
      <c r="F27" s="28"/>
      <c r="G27" s="49"/>
      <c r="H27" s="27">
        <f t="shared" ref="H27:H38" si="3">F27*G27</f>
        <v>0</v>
      </c>
      <c r="I27" s="30">
        <f t="shared" ref="I27:I38" si="4">ROUNDDOWN(E27+H27,0)</f>
        <v>0</v>
      </c>
    </row>
    <row r="28" spans="1:13" s="2" customFormat="1" ht="12.95" customHeight="1" x14ac:dyDescent="0.15">
      <c r="A28" s="23" t="s">
        <v>57</v>
      </c>
      <c r="B28" s="24">
        <v>1300</v>
      </c>
      <c r="C28" s="25"/>
      <c r="D28" s="48">
        <v>0.2</v>
      </c>
      <c r="E28" s="27">
        <f t="shared" ref="E28:E38" si="5">B28*C28*D28</f>
        <v>0</v>
      </c>
      <c r="F28" s="28"/>
      <c r="G28" s="49"/>
      <c r="H28" s="27">
        <f t="shared" si="3"/>
        <v>0</v>
      </c>
      <c r="I28" s="30">
        <f t="shared" si="4"/>
        <v>0</v>
      </c>
    </row>
    <row r="29" spans="1:13" s="2" customFormat="1" ht="12.95" customHeight="1" x14ac:dyDescent="0.15">
      <c r="A29" s="23" t="s">
        <v>58</v>
      </c>
      <c r="B29" s="24">
        <v>1300</v>
      </c>
      <c r="C29" s="25"/>
      <c r="D29" s="50">
        <v>0.85</v>
      </c>
      <c r="E29" s="27">
        <f>B29*C29*D29</f>
        <v>0</v>
      </c>
      <c r="F29" s="28">
        <v>195591</v>
      </c>
      <c r="G29" s="49"/>
      <c r="H29" s="27">
        <f t="shared" si="3"/>
        <v>0</v>
      </c>
      <c r="I29" s="30">
        <f t="shared" si="4"/>
        <v>0</v>
      </c>
    </row>
    <row r="30" spans="1:13" s="2" customFormat="1" ht="12.95" customHeight="1" x14ac:dyDescent="0.15">
      <c r="A30" s="23" t="s">
        <v>59</v>
      </c>
      <c r="B30" s="24">
        <v>1300</v>
      </c>
      <c r="C30" s="25"/>
      <c r="D30" s="48">
        <v>0.2</v>
      </c>
      <c r="E30" s="27">
        <f t="shared" si="5"/>
        <v>0</v>
      </c>
      <c r="F30" s="28"/>
      <c r="G30" s="49"/>
      <c r="H30" s="27">
        <f t="shared" si="3"/>
        <v>0</v>
      </c>
      <c r="I30" s="30">
        <f t="shared" si="4"/>
        <v>0</v>
      </c>
    </row>
    <row r="31" spans="1:13" s="2" customFormat="1" ht="12.95" customHeight="1" x14ac:dyDescent="0.15">
      <c r="A31" s="23" t="s">
        <v>60</v>
      </c>
      <c r="B31" s="24">
        <v>1300</v>
      </c>
      <c r="C31" s="25"/>
      <c r="D31" s="48">
        <v>0.2</v>
      </c>
      <c r="E31" s="27">
        <f t="shared" si="5"/>
        <v>0</v>
      </c>
      <c r="F31" s="28"/>
      <c r="G31" s="49"/>
      <c r="H31" s="27">
        <f t="shared" si="3"/>
        <v>0</v>
      </c>
      <c r="I31" s="30">
        <f t="shared" si="4"/>
        <v>0</v>
      </c>
    </row>
    <row r="32" spans="1:13" s="2" customFormat="1" ht="12.95" customHeight="1" x14ac:dyDescent="0.15">
      <c r="A32" s="23" t="s">
        <v>61</v>
      </c>
      <c r="B32" s="24">
        <v>1300</v>
      </c>
      <c r="C32" s="25"/>
      <c r="D32" s="48">
        <v>0.85</v>
      </c>
      <c r="E32" s="27">
        <f t="shared" si="5"/>
        <v>0</v>
      </c>
      <c r="F32" s="28">
        <v>248934</v>
      </c>
      <c r="G32" s="49"/>
      <c r="H32" s="27">
        <f t="shared" si="3"/>
        <v>0</v>
      </c>
      <c r="I32" s="30">
        <f t="shared" si="4"/>
        <v>0</v>
      </c>
    </row>
    <row r="33" spans="1:11" s="2" customFormat="1" ht="12.95" customHeight="1" x14ac:dyDescent="0.15">
      <c r="A33" s="23" t="s">
        <v>62</v>
      </c>
      <c r="B33" s="24">
        <v>1300</v>
      </c>
      <c r="C33" s="25"/>
      <c r="D33" s="50">
        <v>0.2</v>
      </c>
      <c r="E33" s="27">
        <f>B33*C33*D33</f>
        <v>0</v>
      </c>
      <c r="F33" s="28"/>
      <c r="G33" s="49"/>
      <c r="H33" s="27">
        <f t="shared" si="3"/>
        <v>0</v>
      </c>
      <c r="I33" s="30">
        <f t="shared" si="4"/>
        <v>0</v>
      </c>
    </row>
    <row r="34" spans="1:11" s="2" customFormat="1" ht="12.95" customHeight="1" x14ac:dyDescent="0.15">
      <c r="A34" s="23" t="s">
        <v>63</v>
      </c>
      <c r="B34" s="24">
        <v>1300</v>
      </c>
      <c r="C34" s="25"/>
      <c r="D34" s="48">
        <v>0.2</v>
      </c>
      <c r="E34" s="27">
        <f t="shared" si="5"/>
        <v>0</v>
      </c>
      <c r="F34" s="28"/>
      <c r="G34" s="49"/>
      <c r="H34" s="27">
        <f t="shared" si="3"/>
        <v>0</v>
      </c>
      <c r="I34" s="30">
        <f t="shared" si="4"/>
        <v>0</v>
      </c>
    </row>
    <row r="35" spans="1:11" s="2" customFormat="1" ht="12.95" customHeight="1" x14ac:dyDescent="0.15">
      <c r="A35" s="23" t="s">
        <v>64</v>
      </c>
      <c r="B35" s="24">
        <v>1300</v>
      </c>
      <c r="C35" s="25"/>
      <c r="D35" s="48">
        <v>0.2</v>
      </c>
      <c r="E35" s="27">
        <f t="shared" si="5"/>
        <v>0</v>
      </c>
      <c r="F35" s="28"/>
      <c r="G35" s="49"/>
      <c r="H35" s="27">
        <f t="shared" si="3"/>
        <v>0</v>
      </c>
      <c r="I35" s="30">
        <f t="shared" si="4"/>
        <v>0</v>
      </c>
    </row>
    <row r="36" spans="1:11" s="2" customFormat="1" ht="12.95" customHeight="1" x14ac:dyDescent="0.15">
      <c r="A36" s="23" t="s">
        <v>65</v>
      </c>
      <c r="B36" s="24">
        <v>1300</v>
      </c>
      <c r="C36" s="25"/>
      <c r="D36" s="48">
        <v>0.2</v>
      </c>
      <c r="E36" s="27">
        <f t="shared" si="5"/>
        <v>0</v>
      </c>
      <c r="F36" s="28"/>
      <c r="G36" s="49"/>
      <c r="H36" s="27">
        <f t="shared" si="3"/>
        <v>0</v>
      </c>
      <c r="I36" s="30">
        <f t="shared" si="4"/>
        <v>0</v>
      </c>
    </row>
    <row r="37" spans="1:11" s="2" customFormat="1" ht="12.95" customHeight="1" x14ac:dyDescent="0.15">
      <c r="A37" s="23" t="s">
        <v>66</v>
      </c>
      <c r="B37" s="24">
        <v>1300</v>
      </c>
      <c r="C37" s="25"/>
      <c r="D37" s="48">
        <v>0.85</v>
      </c>
      <c r="E37" s="27">
        <f t="shared" si="5"/>
        <v>0</v>
      </c>
      <c r="F37" s="28">
        <v>231153</v>
      </c>
      <c r="G37" s="49"/>
      <c r="H37" s="27">
        <f t="shared" si="3"/>
        <v>0</v>
      </c>
      <c r="I37" s="30">
        <f t="shared" si="4"/>
        <v>0</v>
      </c>
    </row>
    <row r="38" spans="1:11" s="2" customFormat="1" ht="12.95" customHeight="1" thickBot="1" x14ac:dyDescent="0.2">
      <c r="A38" s="3" t="s">
        <v>67</v>
      </c>
      <c r="B38" s="63">
        <v>1300</v>
      </c>
      <c r="C38" s="64"/>
      <c r="D38" s="77">
        <v>0.2</v>
      </c>
      <c r="E38" s="66">
        <f t="shared" si="5"/>
        <v>0</v>
      </c>
      <c r="F38" s="67"/>
      <c r="G38" s="78"/>
      <c r="H38" s="66">
        <f t="shared" si="3"/>
        <v>0</v>
      </c>
      <c r="I38" s="69">
        <f t="shared" si="4"/>
        <v>0</v>
      </c>
    </row>
    <row r="39" spans="1:11" s="2" customFormat="1" ht="12.95" customHeight="1" thickTop="1" thickBot="1" x14ac:dyDescent="0.2">
      <c r="A39" s="70" t="s">
        <v>34</v>
      </c>
      <c r="B39" s="71"/>
      <c r="C39" s="72"/>
      <c r="D39" s="73"/>
      <c r="E39" s="74"/>
      <c r="F39" s="79">
        <f>SUM(F27:F38)</f>
        <v>675678</v>
      </c>
      <c r="G39" s="80"/>
      <c r="H39" s="74"/>
      <c r="I39" s="76">
        <f>SUM(I27:I38)</f>
        <v>0</v>
      </c>
      <c r="J39" s="2" t="s">
        <v>44</v>
      </c>
    </row>
    <row r="40" spans="1:11" s="2" customFormat="1" ht="12.95" customHeight="1" thickBot="1" x14ac:dyDescent="0.2">
      <c r="C40" s="31"/>
      <c r="D40" s="31"/>
      <c r="E40" s="51"/>
      <c r="F40" s="31"/>
      <c r="G40" s="31"/>
      <c r="H40" s="31"/>
      <c r="I40" s="31"/>
      <c r="J40" s="31"/>
      <c r="K40" s="31"/>
    </row>
    <row r="41" spans="1:11" s="2" customFormat="1" ht="15" customHeight="1" thickBot="1" x14ac:dyDescent="0.2">
      <c r="C41" s="31"/>
      <c r="D41" s="31"/>
      <c r="E41" s="31"/>
      <c r="F41" s="82" t="s">
        <v>54</v>
      </c>
      <c r="G41" s="82"/>
      <c r="H41" s="83">
        <f>I20+I39</f>
        <v>0</v>
      </c>
      <c r="I41" s="84"/>
    </row>
    <row r="42" spans="1:11" s="2" customFormat="1" ht="4.5" customHeight="1" x14ac:dyDescent="0.15">
      <c r="C42" s="31"/>
      <c r="D42" s="31"/>
      <c r="E42" s="31"/>
      <c r="F42" s="52"/>
      <c r="G42" s="52"/>
      <c r="H42" s="53"/>
      <c r="I42" s="53"/>
    </row>
    <row r="43" spans="1:11" s="2" customFormat="1" ht="15" hidden="1" customHeight="1" thickBot="1" x14ac:dyDescent="0.2">
      <c r="C43" s="31"/>
      <c r="D43" s="82"/>
      <c r="E43" s="82"/>
      <c r="F43" s="82"/>
      <c r="G43" s="85"/>
      <c r="H43" s="83"/>
      <c r="I43" s="84"/>
    </row>
    <row r="44" spans="1:11" s="2" customFormat="1" ht="15" customHeight="1" x14ac:dyDescent="0.15">
      <c r="C44" s="31"/>
      <c r="D44" s="52"/>
      <c r="E44" s="52"/>
      <c r="F44" s="52"/>
      <c r="G44" s="52"/>
      <c r="H44" s="54"/>
      <c r="I44" s="55" t="s">
        <v>48</v>
      </c>
    </row>
    <row r="45" spans="1:11" s="2" customFormat="1" ht="15" customHeight="1" x14ac:dyDescent="0.15">
      <c r="A45" s="56" t="s">
        <v>49</v>
      </c>
      <c r="H45" s="57"/>
      <c r="I45" s="55"/>
      <c r="J45" s="60"/>
      <c r="K45" s="61"/>
    </row>
    <row r="46" spans="1:11" s="2" customFormat="1" ht="12" x14ac:dyDescent="0.15">
      <c r="A46" s="56" t="s">
        <v>55</v>
      </c>
    </row>
    <row r="47" spans="1:11" s="2" customFormat="1" ht="13.5" customHeight="1" x14ac:dyDescent="0.15">
      <c r="A47" s="56" t="s">
        <v>51</v>
      </c>
    </row>
    <row r="48" spans="1:11" s="2" customFormat="1" ht="12" x14ac:dyDescent="0.15">
      <c r="A48" s="56" t="s">
        <v>52</v>
      </c>
    </row>
    <row r="49" s="2" customFormat="1" ht="2.25" customHeight="1" x14ac:dyDescent="0.15"/>
    <row r="50" s="2" customFormat="1" ht="12" x14ac:dyDescent="0.15"/>
    <row r="51" s="2" customFormat="1" ht="12" x14ac:dyDescent="0.15"/>
    <row r="52" s="2" customFormat="1" ht="12" x14ac:dyDescent="0.15"/>
    <row r="53" s="2" customFormat="1" ht="12" x14ac:dyDescent="0.15"/>
    <row r="54" s="2" customFormat="1" ht="12" x14ac:dyDescent="0.15"/>
    <row r="55" s="2" customFormat="1" ht="12" x14ac:dyDescent="0.15"/>
    <row r="56" s="2" customFormat="1" ht="12" x14ac:dyDescent="0.15"/>
    <row r="57" s="2" customFormat="1" ht="12" x14ac:dyDescent="0.15"/>
    <row r="58" s="2" customFormat="1" ht="12" x14ac:dyDescent="0.15"/>
    <row r="59" s="2" customFormat="1" ht="12" x14ac:dyDescent="0.15"/>
    <row r="60" s="2" customFormat="1" ht="12" x14ac:dyDescent="0.15"/>
    <row r="61" s="2" customFormat="1" ht="12" x14ac:dyDescent="0.15"/>
  </sheetData>
  <mergeCells count="5">
    <mergeCell ref="A2:I2"/>
    <mergeCell ref="F41:G41"/>
    <mergeCell ref="H41:I41"/>
    <mergeCell ref="D43:G43"/>
    <mergeCell ref="H43:I43"/>
  </mergeCells>
  <phoneticPr fontId="1"/>
  <printOptions horizontalCentered="1" verticalCentered="1"/>
  <pageMargins left="0.51181102362204722" right="0.31496062992125984" top="0.74803149606299213" bottom="0.15748031496062992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zoomScaleNormal="100" workbookViewId="0"/>
  </sheetViews>
  <sheetFormatPr defaultRowHeight="13.5" x14ac:dyDescent="0.1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62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 x14ac:dyDescent="0.15">
      <c r="A1" s="1" t="s">
        <v>12</v>
      </c>
    </row>
    <row r="2" spans="1:14" ht="17.25" customHeight="1" x14ac:dyDescent="0.15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58"/>
      <c r="K2" s="58"/>
      <c r="L2" s="58"/>
      <c r="M2" s="58"/>
      <c r="N2" s="58"/>
    </row>
    <row r="3" spans="1:14" s="2" customFormat="1" ht="12.75" thickBot="1" x14ac:dyDescent="0.2">
      <c r="A3" s="2" t="s">
        <v>14</v>
      </c>
      <c r="L3" s="59"/>
    </row>
    <row r="4" spans="1:14" s="2" customFormat="1" ht="12.95" customHeight="1" x14ac:dyDescent="0.15">
      <c r="A4" s="3"/>
      <c r="B4" s="4" t="s">
        <v>15</v>
      </c>
      <c r="C4" s="4" t="s">
        <v>16</v>
      </c>
      <c r="D4" s="5" t="s">
        <v>17</v>
      </c>
      <c r="E4" s="6" t="s">
        <v>18</v>
      </c>
      <c r="F4" s="7" t="s">
        <v>19</v>
      </c>
      <c r="G4" s="8" t="s">
        <v>20</v>
      </c>
      <c r="H4" s="6" t="s">
        <v>20</v>
      </c>
      <c r="I4" s="6" t="s">
        <v>21</v>
      </c>
      <c r="J4" s="59"/>
    </row>
    <row r="5" spans="1:14" s="2" customFormat="1" ht="19.5" customHeight="1" x14ac:dyDescent="0.15">
      <c r="A5" s="9"/>
      <c r="B5" s="9"/>
      <c r="C5" s="9"/>
      <c r="D5" s="10" t="s">
        <v>22</v>
      </c>
      <c r="E5" s="11"/>
      <c r="F5" s="12" t="s">
        <v>23</v>
      </c>
      <c r="G5" s="10" t="s">
        <v>24</v>
      </c>
      <c r="H5" s="11"/>
      <c r="I5" s="13" t="s">
        <v>25</v>
      </c>
      <c r="J5" s="59"/>
    </row>
    <row r="6" spans="1:14" s="2" customFormat="1" ht="12.95" customHeight="1" x14ac:dyDescent="0.15">
      <c r="A6" s="9"/>
      <c r="B6" s="14" t="s">
        <v>26</v>
      </c>
      <c r="C6" s="14" t="s">
        <v>27</v>
      </c>
      <c r="D6" s="15"/>
      <c r="E6" s="16" t="s">
        <v>28</v>
      </c>
      <c r="F6" s="17" t="s">
        <v>29</v>
      </c>
      <c r="G6" s="10" t="s">
        <v>30</v>
      </c>
      <c r="H6" s="16" t="s">
        <v>28</v>
      </c>
      <c r="I6" s="16" t="s">
        <v>28</v>
      </c>
      <c r="J6" s="59"/>
    </row>
    <row r="7" spans="1:14" s="2" customFormat="1" ht="14.25" customHeight="1" x14ac:dyDescent="0.15">
      <c r="A7" s="18"/>
      <c r="B7" s="19" t="s">
        <v>0</v>
      </c>
      <c r="C7" s="19" t="s">
        <v>1</v>
      </c>
      <c r="D7" s="20" t="s">
        <v>2</v>
      </c>
      <c r="E7" s="21" t="s">
        <v>31</v>
      </c>
      <c r="F7" s="22" t="s">
        <v>3</v>
      </c>
      <c r="G7" s="20" t="s">
        <v>4</v>
      </c>
      <c r="H7" s="21" t="s">
        <v>32</v>
      </c>
      <c r="I7" s="21" t="s">
        <v>33</v>
      </c>
      <c r="J7" s="59"/>
    </row>
    <row r="8" spans="1:14" s="2" customFormat="1" ht="12.95" customHeight="1" x14ac:dyDescent="0.15">
      <c r="A8" s="23" t="s">
        <v>56</v>
      </c>
      <c r="B8" s="24">
        <v>500</v>
      </c>
      <c r="C8" s="25"/>
      <c r="D8" s="26">
        <v>0.85</v>
      </c>
      <c r="E8" s="27">
        <f>B8*C8*D8</f>
        <v>0</v>
      </c>
      <c r="F8" s="28">
        <v>3900</v>
      </c>
      <c r="G8" s="29"/>
      <c r="H8" s="27">
        <f>F8*G8</f>
        <v>0</v>
      </c>
      <c r="I8" s="30">
        <f t="shared" ref="I8:I19" si="0">ROUNDDOWN(E8+H8,0)</f>
        <v>0</v>
      </c>
    </row>
    <row r="9" spans="1:14" s="2" customFormat="1" ht="12.95" customHeight="1" x14ac:dyDescent="0.15">
      <c r="A9" s="23" t="s">
        <v>57</v>
      </c>
      <c r="B9" s="24">
        <v>500</v>
      </c>
      <c r="C9" s="25"/>
      <c r="D9" s="26">
        <v>0.85</v>
      </c>
      <c r="E9" s="27">
        <f t="shared" ref="E9:E19" si="1">B9*C9*D9</f>
        <v>0</v>
      </c>
      <c r="F9" s="28">
        <v>2280</v>
      </c>
      <c r="G9" s="29"/>
      <c r="H9" s="27">
        <f t="shared" ref="H9:H19" si="2">F9*G9</f>
        <v>0</v>
      </c>
      <c r="I9" s="30">
        <f t="shared" si="0"/>
        <v>0</v>
      </c>
    </row>
    <row r="10" spans="1:14" s="2" customFormat="1" ht="12.95" customHeight="1" x14ac:dyDescent="0.15">
      <c r="A10" s="23" t="s">
        <v>58</v>
      </c>
      <c r="B10" s="24">
        <v>500</v>
      </c>
      <c r="C10" s="25"/>
      <c r="D10" s="26">
        <v>0.85</v>
      </c>
      <c r="E10" s="27">
        <f t="shared" si="1"/>
        <v>0</v>
      </c>
      <c r="F10" s="28">
        <v>95</v>
      </c>
      <c r="G10" s="29"/>
      <c r="H10" s="27">
        <f t="shared" si="2"/>
        <v>0</v>
      </c>
      <c r="I10" s="30">
        <f t="shared" si="0"/>
        <v>0</v>
      </c>
    </row>
    <row r="11" spans="1:14" s="2" customFormat="1" ht="12.95" customHeight="1" x14ac:dyDescent="0.15">
      <c r="A11" s="23" t="s">
        <v>59</v>
      </c>
      <c r="B11" s="24">
        <v>500</v>
      </c>
      <c r="C11" s="25"/>
      <c r="D11" s="26">
        <v>0.85</v>
      </c>
      <c r="E11" s="27">
        <f t="shared" si="1"/>
        <v>0</v>
      </c>
      <c r="F11" s="28">
        <v>3155</v>
      </c>
      <c r="G11" s="29"/>
      <c r="H11" s="27">
        <f t="shared" si="2"/>
        <v>0</v>
      </c>
      <c r="I11" s="30">
        <f t="shared" si="0"/>
        <v>0</v>
      </c>
    </row>
    <row r="12" spans="1:14" s="2" customFormat="1" ht="12.95" customHeight="1" x14ac:dyDescent="0.15">
      <c r="A12" s="23" t="s">
        <v>60</v>
      </c>
      <c r="B12" s="24">
        <v>500</v>
      </c>
      <c r="C12" s="25"/>
      <c r="D12" s="26">
        <v>0.85</v>
      </c>
      <c r="E12" s="27">
        <f t="shared" si="1"/>
        <v>0</v>
      </c>
      <c r="F12" s="28">
        <v>3030</v>
      </c>
      <c r="G12" s="29"/>
      <c r="H12" s="27">
        <f t="shared" si="2"/>
        <v>0</v>
      </c>
      <c r="I12" s="30">
        <f t="shared" si="0"/>
        <v>0</v>
      </c>
    </row>
    <row r="13" spans="1:14" s="2" customFormat="1" ht="12.95" customHeight="1" x14ac:dyDescent="0.15">
      <c r="A13" s="23" t="s">
        <v>61</v>
      </c>
      <c r="B13" s="24">
        <v>500</v>
      </c>
      <c r="C13" s="25"/>
      <c r="D13" s="26">
        <v>0.85</v>
      </c>
      <c r="E13" s="27">
        <f t="shared" si="1"/>
        <v>0</v>
      </c>
      <c r="F13" s="28">
        <v>80</v>
      </c>
      <c r="G13" s="29"/>
      <c r="H13" s="27">
        <f t="shared" si="2"/>
        <v>0</v>
      </c>
      <c r="I13" s="30">
        <f t="shared" si="0"/>
        <v>0</v>
      </c>
    </row>
    <row r="14" spans="1:14" s="2" customFormat="1" ht="12.95" customHeight="1" x14ac:dyDescent="0.15">
      <c r="A14" s="23" t="s">
        <v>62</v>
      </c>
      <c r="B14" s="24">
        <v>500</v>
      </c>
      <c r="C14" s="25"/>
      <c r="D14" s="26">
        <v>0.85</v>
      </c>
      <c r="E14" s="27">
        <f t="shared" si="1"/>
        <v>0</v>
      </c>
      <c r="F14" s="28">
        <v>2530</v>
      </c>
      <c r="G14" s="29"/>
      <c r="H14" s="27">
        <f t="shared" si="2"/>
        <v>0</v>
      </c>
      <c r="I14" s="30">
        <f t="shared" si="0"/>
        <v>0</v>
      </c>
    </row>
    <row r="15" spans="1:14" s="2" customFormat="1" ht="12.95" customHeight="1" x14ac:dyDescent="0.15">
      <c r="A15" s="23" t="s">
        <v>63</v>
      </c>
      <c r="B15" s="24">
        <v>500</v>
      </c>
      <c r="C15" s="25"/>
      <c r="D15" s="26">
        <v>0.85</v>
      </c>
      <c r="E15" s="27">
        <f t="shared" si="1"/>
        <v>0</v>
      </c>
      <c r="F15" s="28">
        <v>2900</v>
      </c>
      <c r="G15" s="29"/>
      <c r="H15" s="27">
        <f t="shared" si="2"/>
        <v>0</v>
      </c>
      <c r="I15" s="30">
        <f t="shared" si="0"/>
        <v>0</v>
      </c>
    </row>
    <row r="16" spans="1:14" s="2" customFormat="1" ht="12.95" customHeight="1" x14ac:dyDescent="0.15">
      <c r="A16" s="23" t="s">
        <v>64</v>
      </c>
      <c r="B16" s="24">
        <v>500</v>
      </c>
      <c r="C16" s="25"/>
      <c r="D16" s="26">
        <v>0.85</v>
      </c>
      <c r="E16" s="27">
        <f t="shared" si="1"/>
        <v>0</v>
      </c>
      <c r="F16" s="28">
        <v>2530</v>
      </c>
      <c r="G16" s="29"/>
      <c r="H16" s="27">
        <f t="shared" si="2"/>
        <v>0</v>
      </c>
      <c r="I16" s="30">
        <f t="shared" si="0"/>
        <v>0</v>
      </c>
    </row>
    <row r="17" spans="1:11" s="2" customFormat="1" ht="12.95" customHeight="1" x14ac:dyDescent="0.15">
      <c r="A17" s="23" t="s">
        <v>65</v>
      </c>
      <c r="B17" s="24">
        <v>500</v>
      </c>
      <c r="C17" s="25"/>
      <c r="D17" s="26">
        <v>0.85</v>
      </c>
      <c r="E17" s="27">
        <f t="shared" si="1"/>
        <v>0</v>
      </c>
      <c r="F17" s="28">
        <v>3155</v>
      </c>
      <c r="G17" s="29"/>
      <c r="H17" s="27">
        <f t="shared" si="2"/>
        <v>0</v>
      </c>
      <c r="I17" s="30">
        <f t="shared" si="0"/>
        <v>0</v>
      </c>
    </row>
    <row r="18" spans="1:11" s="2" customFormat="1" ht="12.95" customHeight="1" x14ac:dyDescent="0.15">
      <c r="A18" s="23" t="s">
        <v>66</v>
      </c>
      <c r="B18" s="24">
        <v>500</v>
      </c>
      <c r="C18" s="25"/>
      <c r="D18" s="26">
        <v>0.85</v>
      </c>
      <c r="E18" s="27">
        <f t="shared" si="1"/>
        <v>0</v>
      </c>
      <c r="F18" s="28">
        <v>200</v>
      </c>
      <c r="G18" s="29"/>
      <c r="H18" s="27">
        <f t="shared" si="2"/>
        <v>0</v>
      </c>
      <c r="I18" s="30">
        <f t="shared" si="0"/>
        <v>0</v>
      </c>
    </row>
    <row r="19" spans="1:11" s="2" customFormat="1" ht="12.95" customHeight="1" thickBot="1" x14ac:dyDescent="0.2">
      <c r="A19" s="3" t="s">
        <v>67</v>
      </c>
      <c r="B19" s="63">
        <v>500</v>
      </c>
      <c r="C19" s="64"/>
      <c r="D19" s="65">
        <v>0.85</v>
      </c>
      <c r="E19" s="66">
        <f t="shared" si="1"/>
        <v>0</v>
      </c>
      <c r="F19" s="67">
        <v>3155</v>
      </c>
      <c r="G19" s="68"/>
      <c r="H19" s="66">
        <f t="shared" si="2"/>
        <v>0</v>
      </c>
      <c r="I19" s="69">
        <f t="shared" si="0"/>
        <v>0</v>
      </c>
    </row>
    <row r="20" spans="1:11" s="2" customFormat="1" ht="12.95" customHeight="1" thickTop="1" thickBot="1" x14ac:dyDescent="0.2">
      <c r="A20" s="70" t="s">
        <v>34</v>
      </c>
      <c r="B20" s="71"/>
      <c r="C20" s="72"/>
      <c r="D20" s="73"/>
      <c r="E20" s="74"/>
      <c r="F20" s="75">
        <f>SUM(F8:F19)</f>
        <v>27010</v>
      </c>
      <c r="G20" s="73"/>
      <c r="H20" s="74"/>
      <c r="I20" s="76">
        <f>SUM(I8:I19)</f>
        <v>0</v>
      </c>
      <c r="J20" s="2" t="s">
        <v>35</v>
      </c>
    </row>
    <row r="21" spans="1:11" s="2" customFormat="1" ht="9" customHeight="1" x14ac:dyDescent="0.15">
      <c r="C21" s="31"/>
      <c r="D21" s="31"/>
      <c r="E21" s="31"/>
      <c r="F21" s="31"/>
      <c r="G21" s="31"/>
      <c r="H21" s="31"/>
      <c r="I21" s="31"/>
      <c r="J21" s="31"/>
      <c r="K21" s="31"/>
    </row>
    <row r="22" spans="1:11" s="2" customFormat="1" ht="12.75" customHeight="1" thickBot="1" x14ac:dyDescent="0.2">
      <c r="A22" s="2" t="s">
        <v>36</v>
      </c>
      <c r="C22" s="31"/>
      <c r="D22" s="31"/>
      <c r="E22" s="31"/>
      <c r="F22" s="31"/>
      <c r="G22" s="31"/>
      <c r="H22" s="31"/>
      <c r="I22" s="31"/>
      <c r="J22" s="31"/>
      <c r="K22" s="31"/>
    </row>
    <row r="23" spans="1:11" s="2" customFormat="1" ht="12.95" customHeight="1" x14ac:dyDescent="0.15">
      <c r="A23" s="3"/>
      <c r="B23" s="4" t="s">
        <v>15</v>
      </c>
      <c r="C23" s="32" t="s">
        <v>16</v>
      </c>
      <c r="D23" s="8" t="s">
        <v>37</v>
      </c>
      <c r="E23" s="33" t="s">
        <v>18</v>
      </c>
      <c r="F23" s="34" t="s">
        <v>38</v>
      </c>
      <c r="G23" s="8" t="s">
        <v>20</v>
      </c>
      <c r="H23" s="33" t="s">
        <v>20</v>
      </c>
      <c r="I23" s="33" t="s">
        <v>21</v>
      </c>
    </row>
    <row r="24" spans="1:11" s="2" customFormat="1" ht="21" customHeight="1" x14ac:dyDescent="0.15">
      <c r="A24" s="9"/>
      <c r="B24" s="9"/>
      <c r="C24" s="35"/>
      <c r="D24" s="36" t="s">
        <v>39</v>
      </c>
      <c r="E24" s="37"/>
      <c r="F24" s="38" t="s">
        <v>40</v>
      </c>
      <c r="G24" s="36" t="s">
        <v>24</v>
      </c>
      <c r="H24" s="37"/>
      <c r="I24" s="39" t="s">
        <v>25</v>
      </c>
    </row>
    <row r="25" spans="1:11" s="2" customFormat="1" ht="12.95" customHeight="1" x14ac:dyDescent="0.15">
      <c r="A25" s="9"/>
      <c r="B25" s="14" t="s">
        <v>26</v>
      </c>
      <c r="C25" s="40" t="s">
        <v>27</v>
      </c>
      <c r="D25" s="41"/>
      <c r="E25" s="42" t="s">
        <v>28</v>
      </c>
      <c r="F25" s="43" t="s">
        <v>29</v>
      </c>
      <c r="G25" s="36" t="s">
        <v>30</v>
      </c>
      <c r="H25" s="42" t="s">
        <v>28</v>
      </c>
      <c r="I25" s="42" t="s">
        <v>28</v>
      </c>
    </row>
    <row r="26" spans="1:11" s="2" customFormat="1" ht="14.25" customHeight="1" x14ac:dyDescent="0.15">
      <c r="A26" s="18"/>
      <c r="B26" s="19" t="s">
        <v>6</v>
      </c>
      <c r="C26" s="44" t="s">
        <v>7</v>
      </c>
      <c r="D26" s="45" t="s">
        <v>10</v>
      </c>
      <c r="E26" s="46" t="s">
        <v>41</v>
      </c>
      <c r="F26" s="47" t="s">
        <v>8</v>
      </c>
      <c r="G26" s="45" t="s">
        <v>9</v>
      </c>
      <c r="H26" s="46" t="s">
        <v>42</v>
      </c>
      <c r="I26" s="46" t="s">
        <v>43</v>
      </c>
    </row>
    <row r="27" spans="1:11" s="2" customFormat="1" ht="12.95" customHeight="1" x14ac:dyDescent="0.15">
      <c r="A27" s="23" t="s">
        <v>56</v>
      </c>
      <c r="B27" s="24">
        <v>1300</v>
      </c>
      <c r="C27" s="25"/>
      <c r="D27" s="48">
        <v>0.2</v>
      </c>
      <c r="E27" s="27">
        <f>B27*C27*D27</f>
        <v>0</v>
      </c>
      <c r="F27" s="28"/>
      <c r="G27" s="49"/>
      <c r="H27" s="27">
        <f t="shared" ref="H27:H38" si="3">F27*G27</f>
        <v>0</v>
      </c>
      <c r="I27" s="30">
        <f t="shared" ref="I27:I38" si="4">ROUNDDOWN(E27+H27,0)</f>
        <v>0</v>
      </c>
    </row>
    <row r="28" spans="1:11" s="2" customFormat="1" ht="12.95" customHeight="1" x14ac:dyDescent="0.15">
      <c r="A28" s="23" t="s">
        <v>57</v>
      </c>
      <c r="B28" s="24">
        <v>1300</v>
      </c>
      <c r="C28" s="25"/>
      <c r="D28" s="48">
        <v>0.2</v>
      </c>
      <c r="E28" s="27">
        <f t="shared" ref="E28:E38" si="5">B28*C28*D28</f>
        <v>0</v>
      </c>
      <c r="F28" s="28"/>
      <c r="G28" s="49"/>
      <c r="H28" s="27">
        <f t="shared" si="3"/>
        <v>0</v>
      </c>
      <c r="I28" s="30">
        <f t="shared" si="4"/>
        <v>0</v>
      </c>
    </row>
    <row r="29" spans="1:11" s="2" customFormat="1" ht="12.95" customHeight="1" x14ac:dyDescent="0.15">
      <c r="A29" s="23" t="s">
        <v>58</v>
      </c>
      <c r="B29" s="24">
        <v>1300</v>
      </c>
      <c r="C29" s="25"/>
      <c r="D29" s="50">
        <v>0.85</v>
      </c>
      <c r="E29" s="27">
        <f>B29*C29*D29</f>
        <v>0</v>
      </c>
      <c r="F29" s="28">
        <v>195591</v>
      </c>
      <c r="G29" s="49"/>
      <c r="H29" s="27">
        <f t="shared" si="3"/>
        <v>0</v>
      </c>
      <c r="I29" s="30">
        <f t="shared" si="4"/>
        <v>0</v>
      </c>
    </row>
    <row r="30" spans="1:11" s="2" customFormat="1" ht="12.95" customHeight="1" x14ac:dyDescent="0.15">
      <c r="A30" s="23" t="s">
        <v>59</v>
      </c>
      <c r="B30" s="24">
        <v>1300</v>
      </c>
      <c r="C30" s="25"/>
      <c r="D30" s="48">
        <v>0.2</v>
      </c>
      <c r="E30" s="27">
        <f t="shared" si="5"/>
        <v>0</v>
      </c>
      <c r="F30" s="28"/>
      <c r="G30" s="49"/>
      <c r="H30" s="27">
        <f t="shared" si="3"/>
        <v>0</v>
      </c>
      <c r="I30" s="30">
        <f t="shared" si="4"/>
        <v>0</v>
      </c>
    </row>
    <row r="31" spans="1:11" s="2" customFormat="1" ht="12.95" customHeight="1" x14ac:dyDescent="0.15">
      <c r="A31" s="23" t="s">
        <v>60</v>
      </c>
      <c r="B31" s="24">
        <v>1300</v>
      </c>
      <c r="C31" s="25"/>
      <c r="D31" s="48">
        <v>0.2</v>
      </c>
      <c r="E31" s="27">
        <f t="shared" si="5"/>
        <v>0</v>
      </c>
      <c r="F31" s="28"/>
      <c r="G31" s="49"/>
      <c r="H31" s="27">
        <f t="shared" si="3"/>
        <v>0</v>
      </c>
      <c r="I31" s="30">
        <f t="shared" si="4"/>
        <v>0</v>
      </c>
    </row>
    <row r="32" spans="1:11" s="2" customFormat="1" ht="12.95" customHeight="1" x14ac:dyDescent="0.15">
      <c r="A32" s="23" t="s">
        <v>61</v>
      </c>
      <c r="B32" s="24">
        <v>1300</v>
      </c>
      <c r="C32" s="25"/>
      <c r="D32" s="48">
        <v>0.85</v>
      </c>
      <c r="E32" s="27">
        <f t="shared" si="5"/>
        <v>0</v>
      </c>
      <c r="F32" s="28">
        <v>248934</v>
      </c>
      <c r="G32" s="49"/>
      <c r="H32" s="27">
        <f t="shared" si="3"/>
        <v>0</v>
      </c>
      <c r="I32" s="30">
        <f t="shared" si="4"/>
        <v>0</v>
      </c>
    </row>
    <row r="33" spans="1:11" s="2" customFormat="1" ht="12.95" customHeight="1" x14ac:dyDescent="0.15">
      <c r="A33" s="23" t="s">
        <v>62</v>
      </c>
      <c r="B33" s="24">
        <v>1300</v>
      </c>
      <c r="C33" s="25"/>
      <c r="D33" s="50">
        <v>0.2</v>
      </c>
      <c r="E33" s="27">
        <f>B33*C33*D33</f>
        <v>0</v>
      </c>
      <c r="F33" s="28"/>
      <c r="G33" s="49"/>
      <c r="H33" s="27">
        <f t="shared" si="3"/>
        <v>0</v>
      </c>
      <c r="I33" s="30">
        <f t="shared" si="4"/>
        <v>0</v>
      </c>
    </row>
    <row r="34" spans="1:11" s="2" customFormat="1" ht="12.95" customHeight="1" x14ac:dyDescent="0.15">
      <c r="A34" s="23" t="s">
        <v>63</v>
      </c>
      <c r="B34" s="24">
        <v>1300</v>
      </c>
      <c r="C34" s="25"/>
      <c r="D34" s="48">
        <v>0.2</v>
      </c>
      <c r="E34" s="27">
        <f t="shared" si="5"/>
        <v>0</v>
      </c>
      <c r="F34" s="28"/>
      <c r="G34" s="49"/>
      <c r="H34" s="27">
        <f t="shared" si="3"/>
        <v>0</v>
      </c>
      <c r="I34" s="30">
        <f t="shared" si="4"/>
        <v>0</v>
      </c>
    </row>
    <row r="35" spans="1:11" s="2" customFormat="1" ht="12.95" customHeight="1" x14ac:dyDescent="0.15">
      <c r="A35" s="23" t="s">
        <v>64</v>
      </c>
      <c r="B35" s="24">
        <v>1300</v>
      </c>
      <c r="C35" s="25"/>
      <c r="D35" s="48">
        <v>0.2</v>
      </c>
      <c r="E35" s="27">
        <f t="shared" si="5"/>
        <v>0</v>
      </c>
      <c r="F35" s="28"/>
      <c r="G35" s="49"/>
      <c r="H35" s="27">
        <f t="shared" si="3"/>
        <v>0</v>
      </c>
      <c r="I35" s="30">
        <f t="shared" si="4"/>
        <v>0</v>
      </c>
    </row>
    <row r="36" spans="1:11" s="2" customFormat="1" ht="12.95" customHeight="1" x14ac:dyDescent="0.15">
      <c r="A36" s="23" t="s">
        <v>65</v>
      </c>
      <c r="B36" s="24">
        <v>1300</v>
      </c>
      <c r="C36" s="25"/>
      <c r="D36" s="48">
        <v>0.2</v>
      </c>
      <c r="E36" s="27">
        <f t="shared" si="5"/>
        <v>0</v>
      </c>
      <c r="F36" s="28"/>
      <c r="G36" s="49"/>
      <c r="H36" s="27">
        <f t="shared" si="3"/>
        <v>0</v>
      </c>
      <c r="I36" s="30">
        <f t="shared" si="4"/>
        <v>0</v>
      </c>
    </row>
    <row r="37" spans="1:11" s="2" customFormat="1" ht="12.95" customHeight="1" x14ac:dyDescent="0.15">
      <c r="A37" s="23" t="s">
        <v>66</v>
      </c>
      <c r="B37" s="24">
        <v>1300</v>
      </c>
      <c r="C37" s="25"/>
      <c r="D37" s="48">
        <v>0.85</v>
      </c>
      <c r="E37" s="27">
        <f t="shared" si="5"/>
        <v>0</v>
      </c>
      <c r="F37" s="28">
        <v>231153</v>
      </c>
      <c r="G37" s="49"/>
      <c r="H37" s="27">
        <f t="shared" si="3"/>
        <v>0</v>
      </c>
      <c r="I37" s="30">
        <f t="shared" si="4"/>
        <v>0</v>
      </c>
    </row>
    <row r="38" spans="1:11" s="2" customFormat="1" ht="12.95" customHeight="1" thickBot="1" x14ac:dyDescent="0.2">
      <c r="A38" s="3" t="s">
        <v>67</v>
      </c>
      <c r="B38" s="63">
        <v>1300</v>
      </c>
      <c r="C38" s="64"/>
      <c r="D38" s="77">
        <v>0.2</v>
      </c>
      <c r="E38" s="66">
        <f t="shared" si="5"/>
        <v>0</v>
      </c>
      <c r="F38" s="67"/>
      <c r="G38" s="78"/>
      <c r="H38" s="66">
        <f t="shared" si="3"/>
        <v>0</v>
      </c>
      <c r="I38" s="69">
        <f t="shared" si="4"/>
        <v>0</v>
      </c>
    </row>
    <row r="39" spans="1:11" s="2" customFormat="1" ht="12.95" customHeight="1" thickTop="1" thickBot="1" x14ac:dyDescent="0.2">
      <c r="A39" s="70" t="s">
        <v>34</v>
      </c>
      <c r="B39" s="71"/>
      <c r="C39" s="72"/>
      <c r="D39" s="73"/>
      <c r="E39" s="74"/>
      <c r="F39" s="79">
        <f>SUM(F27:F38)</f>
        <v>675678</v>
      </c>
      <c r="G39" s="80"/>
      <c r="H39" s="74"/>
      <c r="I39" s="76">
        <f>SUM(I27:I38)</f>
        <v>0</v>
      </c>
      <c r="J39" s="2" t="s">
        <v>44</v>
      </c>
    </row>
    <row r="40" spans="1:11" s="2" customFormat="1" ht="12.95" customHeight="1" thickBot="1" x14ac:dyDescent="0.2">
      <c r="C40" s="31"/>
      <c r="D40" s="31"/>
      <c r="E40" s="51"/>
      <c r="F40" s="31"/>
      <c r="G40" s="31"/>
      <c r="H40" s="31"/>
      <c r="I40" s="31"/>
      <c r="J40" s="31"/>
      <c r="K40" s="31"/>
    </row>
    <row r="41" spans="1:11" s="2" customFormat="1" ht="15" customHeight="1" thickBot="1" x14ac:dyDescent="0.2">
      <c r="C41" s="31"/>
      <c r="D41" s="31"/>
      <c r="E41" s="31"/>
      <c r="F41" s="82" t="s">
        <v>45</v>
      </c>
      <c r="G41" s="82"/>
      <c r="H41" s="83">
        <f>I20+I39</f>
        <v>0</v>
      </c>
      <c r="I41" s="84"/>
      <c r="J41" s="2" t="s">
        <v>46</v>
      </c>
    </row>
    <row r="42" spans="1:11" s="2" customFormat="1" ht="4.5" customHeight="1" thickBot="1" x14ac:dyDescent="0.2">
      <c r="C42" s="31"/>
      <c r="D42" s="31"/>
      <c r="E42" s="31"/>
      <c r="F42" s="52"/>
      <c r="G42" s="52"/>
      <c r="H42" s="53"/>
      <c r="I42" s="53"/>
    </row>
    <row r="43" spans="1:11" s="2" customFormat="1" ht="15" customHeight="1" thickBot="1" x14ac:dyDescent="0.2">
      <c r="C43" s="31"/>
      <c r="D43" s="82" t="s">
        <v>47</v>
      </c>
      <c r="E43" s="82"/>
      <c r="F43" s="82"/>
      <c r="G43" s="85"/>
      <c r="H43" s="83">
        <f>ROUNDUP(H41/1.1,0)</f>
        <v>0</v>
      </c>
      <c r="I43" s="84"/>
    </row>
    <row r="44" spans="1:11" s="2" customFormat="1" ht="15" customHeight="1" x14ac:dyDescent="0.15">
      <c r="C44" s="31"/>
      <c r="D44" s="52"/>
      <c r="E44" s="52"/>
      <c r="F44" s="52"/>
      <c r="G44" s="52"/>
      <c r="H44" s="54"/>
      <c r="I44" s="55" t="s">
        <v>48</v>
      </c>
    </row>
    <row r="45" spans="1:11" s="2" customFormat="1" ht="15" customHeight="1" x14ac:dyDescent="0.15">
      <c r="A45" s="56" t="s">
        <v>49</v>
      </c>
      <c r="H45" s="57"/>
      <c r="I45" s="55"/>
      <c r="J45" s="60"/>
      <c r="K45" s="61"/>
    </row>
    <row r="46" spans="1:11" s="2" customFormat="1" ht="12" x14ac:dyDescent="0.15">
      <c r="A46" s="56" t="s">
        <v>50</v>
      </c>
    </row>
    <row r="47" spans="1:11" s="2" customFormat="1" ht="13.5" customHeight="1" x14ac:dyDescent="0.15">
      <c r="A47" s="56" t="s">
        <v>51</v>
      </c>
    </row>
    <row r="48" spans="1:11" s="2" customFormat="1" ht="12" x14ac:dyDescent="0.15">
      <c r="A48" s="56" t="s">
        <v>52</v>
      </c>
    </row>
    <row r="49" s="2" customFormat="1" ht="2.25" customHeight="1" x14ac:dyDescent="0.15"/>
    <row r="50" s="2" customFormat="1" ht="12" x14ac:dyDescent="0.15"/>
    <row r="51" s="2" customFormat="1" ht="12" x14ac:dyDescent="0.15"/>
    <row r="52" s="2" customFormat="1" ht="12" x14ac:dyDescent="0.15"/>
    <row r="53" s="2" customFormat="1" ht="12" x14ac:dyDescent="0.15"/>
    <row r="54" s="2" customFormat="1" ht="12" x14ac:dyDescent="0.15"/>
    <row r="55" s="2" customFormat="1" ht="12" x14ac:dyDescent="0.15"/>
    <row r="56" s="2" customFormat="1" ht="12" x14ac:dyDescent="0.15"/>
    <row r="57" s="2" customFormat="1" ht="12" x14ac:dyDescent="0.15"/>
    <row r="58" s="2" customFormat="1" ht="12" x14ac:dyDescent="0.15"/>
    <row r="59" s="2" customFormat="1" ht="12" x14ac:dyDescent="0.15"/>
    <row r="60" s="2" customFormat="1" ht="12" x14ac:dyDescent="0.15"/>
    <row r="61" s="2" customFormat="1" ht="12" x14ac:dyDescent="0.15"/>
  </sheetData>
  <mergeCells count="5">
    <mergeCell ref="A2:I2"/>
    <mergeCell ref="F41:G41"/>
    <mergeCell ref="H41:I41"/>
    <mergeCell ref="D43:G43"/>
    <mergeCell ref="H43:I43"/>
  </mergeCells>
  <phoneticPr fontId="1"/>
  <printOptions horizontalCentered="1" verticalCentered="1"/>
  <pageMargins left="0.51181102362204722" right="0.31496062992125984" top="0.74803149606299213" bottom="0.15748031496062992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別紙様式５－１内訳書（税抜）</vt:lpstr>
      <vt:lpstr>別紙様式５－２内訳書（税込）</vt:lpstr>
      <vt:lpstr>'別紙様式５－１内訳書（税抜）'!Print_Area</vt:lpstr>
      <vt:lpstr>'別紙様式５－２内訳書（税込）'!Print_Area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T-Fukuyama</dc:creator>
  <cp:lastModifiedBy>浅田 和利</cp:lastModifiedBy>
  <cp:lastPrinted>2020-11-24T09:06:22Z</cp:lastPrinted>
  <dcterms:created xsi:type="dcterms:W3CDTF">2015-11-18T04:07:16Z</dcterms:created>
  <dcterms:modified xsi:type="dcterms:W3CDTF">2024-11-06T23:55:45Z</dcterms:modified>
</cp:coreProperties>
</file>